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Yeni klasör (2)\Desktop\"/>
    </mc:Choice>
  </mc:AlternateContent>
  <xr:revisionPtr revIDLastSave="0" documentId="8_{9855C9ED-F935-4CD3-9848-22869A857D69}" xr6:coauthVersionLast="47" xr6:coauthVersionMax="47" xr10:uidLastSave="{00000000-0000-0000-0000-000000000000}"/>
  <bookViews>
    <workbookView xWindow="28680" yWindow="-120" windowWidth="16440" windowHeight="28440" tabRatio="649" firstSheet="6" activeTab="11" xr2:uid="{00000000-000D-0000-FFFF-FFFF00000000}"/>
  </bookViews>
  <sheets>
    <sheet name="Gider Özeti" sheetId="9" r:id="rId1"/>
    <sheet name="Ocak" sheetId="15" r:id="rId2"/>
    <sheet name="Şubat" sheetId="2" r:id="rId3"/>
    <sheet name="Mart" sheetId="3" r:id="rId4"/>
    <sheet name="Nisan" sheetId="4" r:id="rId5"/>
    <sheet name="Mayıs" sheetId="5" r:id="rId6"/>
    <sheet name="Haziran" sheetId="6" r:id="rId7"/>
    <sheet name="Temmuz" sheetId="7" r:id="rId8"/>
    <sheet name="Ağustos" sheetId="8" r:id="rId9"/>
    <sheet name="Eylül" sheetId="16" r:id="rId10"/>
    <sheet name="Ekim" sheetId="20" r:id="rId11"/>
    <sheet name="Kasım" sheetId="21" r:id="rId12"/>
  </sheets>
  <externalReferences>
    <externalReference r:id="rId13"/>
  </externalReferences>
  <definedNames>
    <definedName name="TotalMonthlyExpenses">SUM([1]!tblExpenses[Amount])</definedName>
    <definedName name="TotalMonthlyIncome">SUM([1]!tblIncome[Amount])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C6" i="9"/>
  <c r="F11" i="15"/>
  <c r="F12" i="15"/>
  <c r="F11" i="21"/>
  <c r="F12" i="21"/>
  <c r="F13" i="21"/>
  <c r="F11" i="20"/>
  <c r="F12" i="20"/>
  <c r="F13" i="20"/>
  <c r="F11" i="16"/>
  <c r="F13" i="16" s="1"/>
  <c r="F12" i="16"/>
  <c r="F11" i="8"/>
  <c r="F13" i="8" s="1"/>
  <c r="F12" i="8"/>
  <c r="F11" i="7"/>
  <c r="F12" i="7"/>
  <c r="F13" i="7"/>
  <c r="F11" i="6"/>
  <c r="F12" i="6"/>
  <c r="F13" i="6"/>
  <c r="F11" i="5"/>
  <c r="F12" i="5"/>
  <c r="F13" i="5"/>
  <c r="F11" i="4"/>
  <c r="F12" i="4"/>
  <c r="F13" i="4"/>
  <c r="F11" i="3"/>
  <c r="F12" i="3"/>
  <c r="F13" i="3"/>
  <c r="F11" i="2"/>
  <c r="F12" i="2"/>
  <c r="F13" i="2"/>
  <c r="F13" i="15" l="1"/>
  <c r="I6" i="15" l="1"/>
  <c r="I6" i="16"/>
  <c r="I6" i="7"/>
  <c r="I6" i="5"/>
  <c r="I6" i="3"/>
  <c r="I6" i="2"/>
  <c r="I6" i="4"/>
  <c r="C7" i="9"/>
  <c r="C8" i="9"/>
  <c r="C9" i="9"/>
  <c r="C10" i="9"/>
  <c r="C11" i="9"/>
  <c r="C12" i="9"/>
  <c r="C13" i="9"/>
  <c r="I6" i="6" l="1"/>
  <c r="I6" i="8"/>
  <c r="I6" i="20"/>
  <c r="I6" i="21"/>
  <c r="I5" i="21" l="1"/>
  <c r="I5" i="20"/>
  <c r="I5" i="16"/>
  <c r="I5" i="15" l="1"/>
  <c r="I5" i="8" l="1"/>
  <c r="I5" i="7"/>
  <c r="I5" i="6"/>
  <c r="I5" i="5"/>
  <c r="I5" i="4"/>
  <c r="I5" i="3"/>
  <c r="I5" i="2"/>
</calcChain>
</file>

<file path=xl/sharedStrings.xml><?xml version="1.0" encoding="utf-8"?>
<sst xmlns="http://schemas.openxmlformats.org/spreadsheetml/2006/main" count="314" uniqueCount="48">
  <si>
    <t>Ocak</t>
  </si>
  <si>
    <t>AYLIK HARCAMALAR</t>
  </si>
  <si>
    <t>Harcama Kalemleri</t>
  </si>
  <si>
    <t>Miktar</t>
  </si>
  <si>
    <t>Gelir Kalemleri</t>
  </si>
  <si>
    <t>Kira</t>
  </si>
  <si>
    <t>Enerji</t>
  </si>
  <si>
    <t>Su Faturası</t>
  </si>
  <si>
    <t>Kablo/İnternet</t>
  </si>
  <si>
    <t>Cep Telefonu</t>
  </si>
  <si>
    <t>Araba Sigortası</t>
  </si>
  <si>
    <t>Bakkaliye</t>
  </si>
  <si>
    <t>Çeşitli</t>
  </si>
  <si>
    <t>Spor Salonu Üyeliği</t>
  </si>
  <si>
    <t>Maaş</t>
  </si>
  <si>
    <t>Serbest Çalışma</t>
  </si>
  <si>
    <t>Diğer</t>
  </si>
  <si>
    <t>ÖZET</t>
  </si>
  <si>
    <t>Gelir</t>
  </si>
  <si>
    <t>Giderler</t>
  </si>
  <si>
    <t>Bakiye</t>
  </si>
  <si>
    <t>Tatil 1/11-1/14</t>
  </si>
  <si>
    <t>GELİRİN HARCANAN %Sİ</t>
  </si>
  <si>
    <t>NOTLAR</t>
  </si>
  <si>
    <t>AYLIK GELİR</t>
  </si>
  <si>
    <t>AYLIK GELİRLER</t>
  </si>
  <si>
    <t>Şubat</t>
  </si>
  <si>
    <t>Mart</t>
  </si>
  <si>
    <t>Kasım</t>
  </si>
  <si>
    <t>Ekim</t>
  </si>
  <si>
    <t>Eylül</t>
  </si>
  <si>
    <t>Kira artışı</t>
  </si>
  <si>
    <t>Spor salonu üyeliği iptali</t>
  </si>
  <si>
    <t>Ağustos</t>
  </si>
  <si>
    <t>Temmuz</t>
  </si>
  <si>
    <t>Haziran</t>
  </si>
  <si>
    <t>Mayıs</t>
  </si>
  <si>
    <t>Nisan</t>
  </si>
  <si>
    <t>YILLIK GİDERLER (BUGÜNE KADAR)</t>
  </si>
  <si>
    <t>Gider Özeti</t>
  </si>
  <si>
    <t>$135 </t>
  </si>
  <si>
    <t>$30 </t>
  </si>
  <si>
    <t>$300 </t>
  </si>
  <si>
    <t>$100 </t>
  </si>
  <si>
    <t>$400 </t>
  </si>
  <si>
    <t>$325 </t>
  </si>
  <si>
    <t>$50 </t>
  </si>
  <si>
    <t>İkramiye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</si>
</sst>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_);\([$$-409]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5"/>
      <color rgb="FF37B792"/>
      <name val="Total 90"/>
    </font>
    <font>
      <sz val="12"/>
      <color theme="1"/>
      <name val="Tahoma"/>
      <family val="2"/>
    </font>
    <font>
      <sz val="12"/>
      <color theme="0"/>
      <name val="Tahoma"/>
      <family val="2"/>
    </font>
    <font>
      <b/>
      <sz val="48"/>
      <color theme="4" tint="0.39997558519241921"/>
      <name val="Tahoma"/>
      <family val="2"/>
    </font>
    <font>
      <sz val="12"/>
      <color rgb="FF463934"/>
      <name val="Tahoma"/>
      <family val="2"/>
    </font>
    <font>
      <sz val="12"/>
      <color theme="4"/>
      <name val="Tahoma"/>
      <family val="2"/>
    </font>
    <font>
      <sz val="20"/>
      <color rgb="FF7287D4"/>
      <name val="Tahoma"/>
      <family val="2"/>
    </font>
    <font>
      <sz val="12"/>
      <name val="Tahoma"/>
      <family val="2"/>
    </font>
    <font>
      <sz val="48"/>
      <color theme="0"/>
      <name val="Tahoma"/>
      <family val="2"/>
    </font>
    <font>
      <sz val="48"/>
      <color theme="0"/>
      <name val="Total 90"/>
    </font>
    <font>
      <sz val="72"/>
      <color theme="0"/>
      <name val="Tw Cen MT Condensed"/>
      <family val="2"/>
    </font>
    <font>
      <sz val="72"/>
      <color rgb="FF37B792"/>
      <name val="Tw Cen MT Condensed"/>
      <family val="2"/>
    </font>
    <font>
      <sz val="11"/>
      <color rgb="FF463934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45C7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04F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D989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DDDB"/>
        <bgColor indexed="64"/>
      </patternFill>
    </fill>
    <fill>
      <patternFill patternType="solid">
        <fgColor rgb="FFE2E6F6"/>
        <b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E2E6F6"/>
      </left>
      <right style="medium">
        <color rgb="FFE2E6F6"/>
      </right>
      <top style="medium">
        <color rgb="FFE2E6F6"/>
      </top>
      <bottom style="medium">
        <color rgb="FFE2E6F6"/>
      </bottom>
      <diagonal/>
    </border>
    <border>
      <left/>
      <right/>
      <top style="medium">
        <color rgb="FFE2E6F6"/>
      </top>
      <bottom/>
      <diagonal/>
    </border>
    <border>
      <left/>
      <right/>
      <top/>
      <bottom style="double">
        <color rgb="FF604F48"/>
      </bottom>
      <diagonal/>
    </border>
    <border>
      <left style="thin">
        <color theme="0"/>
      </left>
      <right/>
      <top/>
      <bottom style="double">
        <color rgb="FF604F4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3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 indent="1"/>
    </xf>
    <xf numFmtId="0" fontId="4" fillId="6" borderId="1" xfId="0" applyFont="1" applyFill="1" applyBorder="1" applyAlignment="1">
      <alignment horizontal="right" vertical="center" indent="1"/>
    </xf>
    <xf numFmtId="0" fontId="6" fillId="8" borderId="0" xfId="0" applyFont="1" applyFill="1" applyAlignment="1">
      <alignment horizontal="left" vertical="center" indent="1"/>
    </xf>
    <xf numFmtId="164" fontId="6" fillId="8" borderId="1" xfId="0" applyNumberFormat="1" applyFont="1" applyFill="1" applyBorder="1" applyAlignment="1">
      <alignment horizontal="right" vertical="center" indent="1"/>
    </xf>
    <xf numFmtId="9" fontId="5" fillId="7" borderId="0" xfId="1" applyFont="1" applyFill="1" applyAlignment="1">
      <alignment vertical="center"/>
    </xf>
    <xf numFmtId="164" fontId="3" fillId="9" borderId="2" xfId="0" applyNumberFormat="1" applyFont="1" applyFill="1" applyBorder="1" applyAlignment="1">
      <alignment vertical="center" readingOrder="1"/>
    </xf>
    <xf numFmtId="9" fontId="7" fillId="7" borderId="0" xfId="1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9" fillId="11" borderId="0" xfId="0" applyFont="1" applyFill="1" applyAlignment="1">
      <alignment horizontal="center" vertical="top"/>
    </xf>
    <xf numFmtId="0" fontId="6" fillId="8" borderId="4" xfId="0" applyFont="1" applyFill="1" applyBorder="1" applyAlignment="1">
      <alignment horizontal="left" vertical="center" indent="1"/>
    </xf>
    <xf numFmtId="164" fontId="6" fillId="8" borderId="5" xfId="0" applyNumberFormat="1" applyFont="1" applyFill="1" applyBorder="1" applyAlignment="1">
      <alignment horizontal="right" vertical="center" indent="1"/>
    </xf>
    <xf numFmtId="0" fontId="6" fillId="11" borderId="0" xfId="0" applyFont="1" applyFill="1" applyAlignment="1">
      <alignment vertical="top"/>
    </xf>
    <xf numFmtId="0" fontId="9" fillId="11" borderId="0" xfId="0" applyFont="1" applyFill="1" applyAlignment="1">
      <alignment vertical="top"/>
    </xf>
    <xf numFmtId="0" fontId="14" fillId="11" borderId="0" xfId="0" applyFont="1" applyFill="1" applyAlignment="1">
      <alignment vertical="top" wrapText="1"/>
    </xf>
    <xf numFmtId="0" fontId="4" fillId="4" borderId="0" xfId="0" applyFont="1" applyFill="1" applyAlignment="1">
      <alignment horizontal="left" vertical="center" indent="1"/>
    </xf>
    <xf numFmtId="164" fontId="3" fillId="3" borderId="0" xfId="0" applyNumberFormat="1" applyFont="1" applyFill="1" applyAlignment="1">
      <alignment vertical="center"/>
    </xf>
    <xf numFmtId="43" fontId="6" fillId="8" borderId="1" xfId="0" applyNumberFormat="1" applyFont="1" applyFill="1" applyBorder="1" applyAlignment="1">
      <alignment horizontal="right" vertical="center" indent="1"/>
    </xf>
    <xf numFmtId="0" fontId="10" fillId="2" borderId="0" xfId="0" applyFont="1" applyFill="1" applyAlignment="1">
      <alignment horizontal="left" indent="15"/>
    </xf>
    <xf numFmtId="0" fontId="11" fillId="2" borderId="0" xfId="0" applyFont="1" applyFill="1" applyAlignment="1">
      <alignment horizontal="left" indent="15"/>
    </xf>
    <xf numFmtId="0" fontId="2" fillId="2" borderId="0" xfId="0" applyFont="1" applyFill="1" applyAlignment="1">
      <alignment horizontal="right" indent="1"/>
    </xf>
    <xf numFmtId="0" fontId="4" fillId="4" borderId="0" xfId="0" applyFont="1" applyFill="1" applyAlignment="1">
      <alignment horizontal="left" vertical="center" indent="1"/>
    </xf>
    <xf numFmtId="9" fontId="8" fillId="7" borderId="3" xfId="1" applyFont="1" applyFill="1" applyBorder="1" applyAlignment="1">
      <alignment horizontal="center" vertical="center"/>
    </xf>
    <xf numFmtId="9" fontId="8" fillId="7" borderId="0" xfId="1" applyFont="1" applyFill="1" applyBorder="1" applyAlignment="1">
      <alignment horizontal="center" vertical="center"/>
    </xf>
    <xf numFmtId="0" fontId="4" fillId="10" borderId="0" xfId="0" applyFont="1" applyFill="1" applyAlignment="1">
      <alignment horizontal="left" vertical="center" indent="1"/>
    </xf>
    <xf numFmtId="0" fontId="6" fillId="11" borderId="0" xfId="0" applyFont="1" applyFill="1" applyAlignment="1">
      <alignment horizontal="left" vertical="top" indent="1"/>
    </xf>
    <xf numFmtId="0" fontId="12" fillId="2" borderId="0" xfId="0" applyFont="1" applyFill="1" applyAlignment="1">
      <alignment horizontal="left" indent="15"/>
    </xf>
    <xf numFmtId="0" fontId="13" fillId="2" borderId="0" xfId="0" applyFont="1" applyFill="1" applyAlignment="1">
      <alignment horizontal="right" indent="1"/>
    </xf>
    <xf numFmtId="0" fontId="4" fillId="5" borderId="0" xfId="0" applyFont="1" applyFill="1" applyAlignment="1">
      <alignment horizontal="left" vertical="center" wrapText="1" indent="1"/>
    </xf>
    <xf numFmtId="9" fontId="5" fillId="7" borderId="0" xfId="1" applyFont="1" applyFill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D9-4C72-8878-D1EA10C2F7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D9-4C72-8878-D1EA10C2F7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05-4B0A-A69E-01DAD7F00C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D9-4C72-8878-D1EA10C2F7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D9-4C72-8878-D1EA10C2F7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6D9-4C72-8878-D1EA10C2F7C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6D9-4C72-8878-D1EA10C2F7C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6D9-4C72-8878-D1EA10C2F7C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6D9-4C72-8878-D1EA10C2F7CB}"/>
              </c:ext>
            </c:extLst>
          </c:dPt>
          <c:dLbls>
            <c:dLbl>
              <c:idx val="2"/>
              <c:layout>
                <c:manualLayout>
                  <c:x val="3.7650923696859226E-2"/>
                  <c:y val="-7.78177533517846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alpha val="94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687330911011406E-2"/>
                      <c:h val="7.44002750600419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805-4B0A-A69E-01DAD7F00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alpha val="94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'Gider Özeti'!$B$5:$B$13</c:f>
              <c:strCache>
                <c:ptCount val="9"/>
                <c:pt idx="0">
                  <c:v>Kira</c:v>
                </c:pt>
                <c:pt idx="1">
                  <c:v>Enerji</c:v>
                </c:pt>
                <c:pt idx="2">
                  <c:v>Su Faturası</c:v>
                </c:pt>
                <c:pt idx="3">
                  <c:v>Kablo/İnternet</c:v>
                </c:pt>
                <c:pt idx="4">
                  <c:v>Cep Telefonu</c:v>
                </c:pt>
                <c:pt idx="5">
                  <c:v>Araba Sigortası</c:v>
                </c:pt>
                <c:pt idx="6">
                  <c:v>Bakkaliye</c:v>
                </c:pt>
                <c:pt idx="7">
                  <c:v>Çeşitli</c:v>
                </c:pt>
                <c:pt idx="8">
                  <c:v>Spor Salonu Üyeliği</c:v>
                </c:pt>
              </c:strCache>
            </c:strRef>
          </c:cat>
          <c:val>
            <c:numRef>
              <c:f>'Gider Özeti'!$C$5:$C$13</c:f>
              <c:numCache>
                <c:formatCode>[$$-409]#,##0_);\([$$-409]#,##0\)</c:formatCode>
                <c:ptCount val="9"/>
                <c:pt idx="0">
                  <c:v>7700</c:v>
                </c:pt>
                <c:pt idx="1">
                  <c:v>1070</c:v>
                </c:pt>
                <c:pt idx="2">
                  <c:v>240</c:v>
                </c:pt>
                <c:pt idx="3">
                  <c:v>990</c:v>
                </c:pt>
                <c:pt idx="4">
                  <c:v>990</c:v>
                </c:pt>
                <c:pt idx="5">
                  <c:v>825</c:v>
                </c:pt>
                <c:pt idx="6">
                  <c:v>2725</c:v>
                </c:pt>
                <c:pt idx="7">
                  <c:v>1510</c:v>
                </c:pt>
                <c:pt idx="8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5-4B0A-A69E-01DAD7F00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ÜTÇE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3</xdr:col>
      <xdr:colOff>43655</xdr:colOff>
      <xdr:row>1</xdr:row>
      <xdr:rowOff>132555</xdr:rowOff>
    </xdr:from>
    <xdr:to>
      <xdr:col>8</xdr:col>
      <xdr:colOff>1008062</xdr:colOff>
      <xdr:row>14</xdr:row>
      <xdr:rowOff>7937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B560394-37CC-4A95-9DF1-CAFA79094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</a:t>
          </a: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</a:t>
          </a: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</a:t>
          </a: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76200</xdr:rowOff>
    </xdr:from>
    <xdr:ext cx="1162049" cy="771525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1D87E767-0A01-43E1-89A2-42EB97A0F604}"/>
            </a:ext>
          </a:extLst>
        </xdr:cNvPr>
        <xdr:cNvSpPr txBox="1"/>
      </xdr:nvSpPr>
      <xdr:spPr>
        <a:xfrm>
          <a:off x="257175" y="76200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ÜTÇE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ÜTÇE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</a:t>
          </a:r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</a:t>
          </a:r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</a:t>
          </a: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BÜTÇE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BÜTÇE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</a:t>
          </a: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</a:t>
          </a: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tr-TR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AYLIK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Ü</a:t>
          </a: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</a:t>
          </a:r>
          <a:r>
            <a:rPr lang="tr-TR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a.gcflearnfree.org/Users/bronw_000/AppData/Roaming/Microsoft/Excel/Simple%20budget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ple Monthly Budget"/>
      <sheetName val="Simple budget1 (version 1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"/>
  <sheetViews>
    <sheetView zoomScale="130" zoomScaleNormal="130" workbookViewId="0">
      <selection activeCell="L8" sqref="L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6.5703125" style="1" customWidth="1"/>
    <col min="8" max="8" width="2.5703125" style="1" customWidth="1"/>
    <col min="9" max="9" width="21.28515625" style="1" customWidth="1"/>
    <col min="10" max="10" width="11" style="1" customWidth="1"/>
    <col min="11" max="16384" width="9.140625" style="1"/>
  </cols>
  <sheetData>
    <row r="1" spans="2:10" ht="78.75" customHeight="1">
      <c r="B1" s="19" t="s">
        <v>39</v>
      </c>
      <c r="C1" s="20"/>
      <c r="D1" s="20"/>
      <c r="E1" s="20"/>
      <c r="F1" s="20"/>
      <c r="G1" s="20"/>
      <c r="H1" s="21">
        <v>2024</v>
      </c>
      <c r="I1" s="21"/>
      <c r="J1" s="21"/>
    </row>
    <row r="2" spans="2:10" ht="11.25" customHeight="1"/>
    <row r="3" spans="2:10" ht="25.5" customHeight="1">
      <c r="B3" s="22" t="s">
        <v>38</v>
      </c>
      <c r="C3" s="22"/>
    </row>
    <row r="4" spans="2:10" ht="25.5" customHeight="1">
      <c r="B4" s="2" t="s">
        <v>2</v>
      </c>
      <c r="C4" s="3" t="s">
        <v>3</v>
      </c>
    </row>
    <row r="5" spans="2:10" ht="25.5" customHeight="1">
      <c r="B5" s="4" t="s">
        <v>5</v>
      </c>
      <c r="C5" s="5">
        <f>SUM(Ocak:Kasım!C5)</f>
        <v>7700</v>
      </c>
    </row>
    <row r="6" spans="2:10" ht="25.5" customHeight="1">
      <c r="B6" s="4" t="s">
        <v>6</v>
      </c>
      <c r="C6" s="5">
        <f>SUM(Ocak:Kasım!C6)</f>
        <v>1070</v>
      </c>
    </row>
    <row r="7" spans="2:10" ht="25.5" customHeight="1">
      <c r="B7" s="4" t="s">
        <v>7</v>
      </c>
      <c r="C7" s="5">
        <f>SUM(Ocak:Kasım!C7)</f>
        <v>240</v>
      </c>
    </row>
    <row r="8" spans="2:10" ht="25.5" customHeight="1">
      <c r="B8" s="4" t="s">
        <v>8</v>
      </c>
      <c r="C8" s="5">
        <f>SUM(Ocak:Kasım!C8)</f>
        <v>990</v>
      </c>
    </row>
    <row r="9" spans="2:10" ht="25.5" customHeight="1">
      <c r="B9" s="4" t="s">
        <v>9</v>
      </c>
      <c r="C9" s="5">
        <f>SUM(Ocak:Kasım!C9)</f>
        <v>990</v>
      </c>
    </row>
    <row r="10" spans="2:10" ht="25.5" customHeight="1">
      <c r="B10" s="4" t="s">
        <v>10</v>
      </c>
      <c r="C10" s="5">
        <f>SUM(Ocak:Kasım!C10)</f>
        <v>825</v>
      </c>
    </row>
    <row r="11" spans="2:10" ht="25.5" customHeight="1">
      <c r="B11" s="4" t="s">
        <v>11</v>
      </c>
      <c r="C11" s="5">
        <f>SUM(Ocak:Kasım!C11)</f>
        <v>2725</v>
      </c>
    </row>
    <row r="12" spans="2:10" ht="25.5" customHeight="1">
      <c r="B12" s="4" t="s">
        <v>12</v>
      </c>
      <c r="C12" s="5">
        <f>SUM(Ocak:Kasım!C12)</f>
        <v>1510</v>
      </c>
    </row>
    <row r="13" spans="2:10" ht="25.5" customHeight="1">
      <c r="B13" s="4" t="s">
        <v>13</v>
      </c>
      <c r="C13" s="5">
        <f>SUM(Ocak:Kasım!C13)</f>
        <v>320</v>
      </c>
    </row>
    <row r="14" spans="2:10" ht="25.5" customHeight="1"/>
    <row r="15" spans="2:10" ht="25.5" customHeight="1"/>
  </sheetData>
  <mergeCells count="3">
    <mergeCell ref="B1:G1"/>
    <mergeCell ref="H1:J1"/>
    <mergeCell ref="B3:C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5"/>
  <sheetViews>
    <sheetView zoomScale="120" zoomScaleNormal="12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42578125" style="1" customWidth="1"/>
    <col min="11" max="16384" width="9.140625" style="1"/>
  </cols>
  <sheetData>
    <row r="1" spans="2:10" ht="78.75" customHeight="1">
      <c r="B1" s="27" t="s">
        <v>30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995</v>
      </c>
      <c r="J5" s="6"/>
    </row>
    <row r="6" spans="2:10" ht="25.5" customHeight="1">
      <c r="B6" s="4" t="s">
        <v>6</v>
      </c>
      <c r="C6" s="5" t="s">
        <v>40</v>
      </c>
      <c r="E6" s="4" t="s">
        <v>47</v>
      </c>
      <c r="F6" s="5"/>
      <c r="H6" s="8"/>
      <c r="I6" s="23">
        <f>F12/F11</f>
        <v>0.39800000000000002</v>
      </c>
      <c r="J6" s="8"/>
    </row>
    <row r="7" spans="2:10" ht="25.5" customHeight="1">
      <c r="B7" s="4" t="s">
        <v>7</v>
      </c>
      <c r="C7" s="5" t="s">
        <v>41</v>
      </c>
      <c r="E7" s="4" t="s">
        <v>15</v>
      </c>
      <c r="F7" s="5">
        <v>500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/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4"/>
      <c r="J10" s="10"/>
    </row>
    <row r="11" spans="2:10" ht="25.5" customHeight="1">
      <c r="B11" s="4" t="s">
        <v>11</v>
      </c>
      <c r="C11" s="5" t="s">
        <v>42</v>
      </c>
      <c r="E11" s="4" t="s">
        <v>18</v>
      </c>
      <c r="F11" s="5">
        <f>SUM(F5:F8)</f>
        <v>2500</v>
      </c>
      <c r="H11" s="13"/>
      <c r="I11" s="15" t="s">
        <v>31</v>
      </c>
      <c r="J11" s="13"/>
    </row>
    <row r="12" spans="2:10" ht="29.25" thickBot="1">
      <c r="B12" s="4" t="s">
        <v>12</v>
      </c>
      <c r="C12" s="5" t="s">
        <v>43</v>
      </c>
      <c r="E12" s="11" t="s">
        <v>19</v>
      </c>
      <c r="F12" s="12">
        <f>SUM(C5:C13)</f>
        <v>995</v>
      </c>
      <c r="H12" s="13"/>
      <c r="I12" s="15" t="s">
        <v>32</v>
      </c>
      <c r="J12" s="13"/>
    </row>
    <row r="13" spans="2:10" ht="25.5" customHeight="1" thickTop="1">
      <c r="B13" s="4" t="s">
        <v>13</v>
      </c>
      <c r="C13" s="5">
        <v>40</v>
      </c>
      <c r="E13" s="4" t="s">
        <v>20</v>
      </c>
      <c r="F13" s="5">
        <f>F11-F12</f>
        <v>1505</v>
      </c>
      <c r="H13" s="13"/>
      <c r="I13" s="13"/>
      <c r="J13" s="13"/>
    </row>
    <row r="14" spans="2:10" ht="25.5" customHeight="1"/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{C868526A-5B1D-4682-A364-06529EA99D9A}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68526A-5B1D-4682-A364-06529EA99D9A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15"/>
  <sheetViews>
    <sheetView zoomScaleNormal="100" workbookViewId="0">
      <selection activeCell="F13" sqref="F13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28515625" style="1" customWidth="1"/>
    <col min="11" max="16384" width="9.140625" style="1"/>
  </cols>
  <sheetData>
    <row r="1" spans="2:10" ht="78.75" customHeight="1">
      <c r="B1" s="27" t="s">
        <v>29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955</v>
      </c>
      <c r="J5" s="6"/>
    </row>
    <row r="6" spans="2:10" ht="25.5" customHeight="1">
      <c r="B6" s="4" t="s">
        <v>6</v>
      </c>
      <c r="C6" s="5" t="s">
        <v>40</v>
      </c>
      <c r="E6" s="4" t="s">
        <v>47</v>
      </c>
      <c r="F6" s="18"/>
      <c r="H6" s="8"/>
      <c r="I6" s="23">
        <f>F12/F11</f>
        <v>0.45476190476190476</v>
      </c>
      <c r="J6" s="8"/>
    </row>
    <row r="7" spans="2:10" ht="25.5" customHeight="1">
      <c r="B7" s="4" t="s">
        <v>7</v>
      </c>
      <c r="C7" s="5" t="s">
        <v>41</v>
      </c>
      <c r="E7" s="4" t="s">
        <v>15</v>
      </c>
      <c r="F7" s="18"/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>
        <v>100</v>
      </c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4"/>
      <c r="J10" s="10"/>
    </row>
    <row r="11" spans="2:10" ht="25.5" customHeight="1">
      <c r="B11" s="4" t="s">
        <v>11</v>
      </c>
      <c r="C11" s="5" t="s">
        <v>45</v>
      </c>
      <c r="E11" s="4" t="s">
        <v>18</v>
      </c>
      <c r="F11" s="5">
        <f>F5+F8</f>
        <v>2100</v>
      </c>
      <c r="H11" s="13"/>
      <c r="I11" s="15"/>
      <c r="J11" s="13"/>
    </row>
    <row r="12" spans="2:10" ht="25.5" customHeight="1" thickBot="1">
      <c r="B12" s="4" t="s">
        <v>12</v>
      </c>
      <c r="C12" s="5" t="s">
        <v>46</v>
      </c>
      <c r="E12" s="11" t="s">
        <v>19</v>
      </c>
      <c r="F12" s="12">
        <f>SUM(C5:C13)</f>
        <v>955</v>
      </c>
      <c r="H12" s="13"/>
      <c r="I12" s="15"/>
      <c r="J12" s="13"/>
    </row>
    <row r="13" spans="2:10" ht="25.5" customHeight="1" thickTop="1">
      <c r="B13" s="4" t="s">
        <v>13</v>
      </c>
      <c r="C13" s="5">
        <v>0</v>
      </c>
      <c r="E13" s="4" t="s">
        <v>20</v>
      </c>
      <c r="F13" s="5">
        <f>F11-F12</f>
        <v>1145</v>
      </c>
      <c r="H13" s="13"/>
      <c r="I13" s="13"/>
      <c r="J13" s="13"/>
    </row>
    <row r="14" spans="2:10" ht="25.5" customHeight="1">
      <c r="F14" s="17"/>
    </row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{4C0339CD-89AB-4560-8B4C-8539C5BBDB03}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0339CD-89AB-4560-8B4C-8539C5BBDB03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15"/>
  <sheetViews>
    <sheetView tabSelected="1" zoomScale="130" zoomScaleNormal="13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140625" style="1" customWidth="1"/>
    <col min="11" max="16384" width="9.140625" style="1"/>
  </cols>
  <sheetData>
    <row r="1" spans="2:10" ht="78.75" customHeight="1">
      <c r="B1" s="27" t="s">
        <v>28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955</v>
      </c>
      <c r="J5" s="6"/>
    </row>
    <row r="6" spans="2:10" ht="25.5" customHeight="1">
      <c r="B6" s="4" t="s">
        <v>6</v>
      </c>
      <c r="C6" s="5" t="s">
        <v>40</v>
      </c>
      <c r="E6" s="4" t="s">
        <v>47</v>
      </c>
      <c r="F6" s="5"/>
      <c r="H6" s="8"/>
      <c r="I6" s="23">
        <f>F12/F11</f>
        <v>0.44418604651162791</v>
      </c>
      <c r="J6" s="8"/>
    </row>
    <row r="7" spans="2:10" ht="25.5" customHeight="1">
      <c r="B7" s="4" t="s">
        <v>7</v>
      </c>
      <c r="C7" s="5" t="s">
        <v>41</v>
      </c>
      <c r="E7" s="4" t="s">
        <v>15</v>
      </c>
      <c r="F7" s="5">
        <v>150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/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4"/>
      <c r="J10" s="10"/>
    </row>
    <row r="11" spans="2:10" ht="25.5" customHeight="1">
      <c r="B11" s="4" t="s">
        <v>11</v>
      </c>
      <c r="C11" s="5" t="s">
        <v>44</v>
      </c>
      <c r="E11" s="4" t="s">
        <v>18</v>
      </c>
      <c r="F11" s="5">
        <f>SUM(F5:F8)</f>
        <v>2150</v>
      </c>
      <c r="H11" s="13"/>
      <c r="I11" s="15"/>
      <c r="J11" s="13"/>
    </row>
    <row r="12" spans="2:10" ht="25.5" customHeight="1" thickBot="1">
      <c r="B12" s="4" t="s">
        <v>12</v>
      </c>
      <c r="C12" s="5" t="s">
        <v>43</v>
      </c>
      <c r="E12" s="11" t="s">
        <v>19</v>
      </c>
      <c r="F12" s="12">
        <f>SUM(C5:C13)</f>
        <v>955</v>
      </c>
      <c r="H12" s="13"/>
      <c r="I12" s="15"/>
      <c r="J12" s="13"/>
    </row>
    <row r="13" spans="2:10" ht="25.5" customHeight="1" thickTop="1">
      <c r="B13" s="4" t="s">
        <v>13</v>
      </c>
      <c r="C13" s="5">
        <v>0</v>
      </c>
      <c r="E13" s="4" t="s">
        <v>20</v>
      </c>
      <c r="F13" s="5">
        <f>F11-F12</f>
        <v>1195</v>
      </c>
      <c r="H13" s="13"/>
      <c r="I13" s="13"/>
      <c r="J13" s="13"/>
    </row>
    <row r="14" spans="2:10" ht="25.5" customHeight="1">
      <c r="C14" s="17"/>
      <c r="F14" s="17"/>
    </row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{342F37FF-080C-4306-AAE2-90C6FAA35AA0}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2F37FF-080C-4306-AAE2-90C6FAA35AA0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zoomScale="130" zoomScaleNormal="13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6.140625" style="1" customWidth="1"/>
    <col min="11" max="16384" width="9.140625" style="1"/>
  </cols>
  <sheetData>
    <row r="1" spans="2:10" ht="78.75" customHeight="1">
      <c r="B1" s="27" t="s">
        <v>0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16" t="s">
        <v>25</v>
      </c>
      <c r="F3" s="16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1395</v>
      </c>
      <c r="J5" s="6"/>
    </row>
    <row r="6" spans="2:10" ht="25.5" customHeight="1">
      <c r="B6" s="4" t="s">
        <v>6</v>
      </c>
      <c r="C6" s="5">
        <v>135</v>
      </c>
      <c r="E6" s="4" t="s">
        <v>47</v>
      </c>
      <c r="F6" s="5"/>
      <c r="H6" s="8"/>
      <c r="I6" s="23">
        <f>F12/F11</f>
        <v>0.64883720930232558</v>
      </c>
      <c r="J6" s="8"/>
    </row>
    <row r="7" spans="2:10" ht="25.5" customHeight="1">
      <c r="B7" s="4" t="s">
        <v>7</v>
      </c>
      <c r="C7" s="5">
        <v>30</v>
      </c>
      <c r="E7" s="4" t="s">
        <v>15</v>
      </c>
      <c r="F7" s="5">
        <v>150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/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0"/>
      <c r="J10" s="10"/>
    </row>
    <row r="11" spans="2:10" ht="25.5" customHeight="1">
      <c r="B11" s="4" t="s">
        <v>11</v>
      </c>
      <c r="C11" s="5">
        <v>275</v>
      </c>
      <c r="E11" s="4" t="s">
        <v>18</v>
      </c>
      <c r="F11" s="5">
        <f>SUM(F5:F8)</f>
        <v>2150</v>
      </c>
      <c r="H11" s="26" t="s">
        <v>21</v>
      </c>
      <c r="I11" s="26"/>
      <c r="J11" s="26"/>
    </row>
    <row r="12" spans="2:10" ht="25.5" customHeight="1" thickBot="1">
      <c r="B12" s="4" t="s">
        <v>12</v>
      </c>
      <c r="C12" s="5">
        <v>0</v>
      </c>
      <c r="E12" s="11" t="s">
        <v>19</v>
      </c>
      <c r="F12" s="12">
        <f>SUM(C5:C13)</f>
        <v>1395</v>
      </c>
      <c r="H12" s="26"/>
      <c r="I12" s="26"/>
      <c r="J12" s="26"/>
    </row>
    <row r="13" spans="2:10" ht="25.5" customHeight="1" thickTop="1">
      <c r="B13" s="4" t="s">
        <v>13</v>
      </c>
      <c r="C13" s="5">
        <v>0</v>
      </c>
      <c r="E13" s="4" t="s">
        <v>20</v>
      </c>
      <c r="F13" s="5">
        <f>F11-F12</f>
        <v>755</v>
      </c>
      <c r="H13" s="26"/>
      <c r="I13" s="26"/>
      <c r="J13" s="26"/>
    </row>
    <row r="14" spans="2:10" ht="25.5" customHeight="1"/>
    <row r="15" spans="2:10" ht="25.5" customHeight="1"/>
  </sheetData>
  <mergeCells count="9">
    <mergeCell ref="I6:I7"/>
    <mergeCell ref="H9:J9"/>
    <mergeCell ref="E10:F10"/>
    <mergeCell ref="H11:J13"/>
    <mergeCell ref="B1:G1"/>
    <mergeCell ref="H1:J1"/>
    <mergeCell ref="B3:C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{95FEFCF1-2DC9-48BB-8368-559814651D55}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FEFCF1-2DC9-48BB-8368-559814651D55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zoomScale="120" zoomScaleNormal="12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42578125" style="1" customWidth="1"/>
    <col min="11" max="16384" width="9.140625" style="1"/>
  </cols>
  <sheetData>
    <row r="1" spans="2:10" ht="78.75" customHeight="1">
      <c r="B1" s="27" t="s">
        <v>26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1750</v>
      </c>
      <c r="J5" s="6"/>
    </row>
    <row r="6" spans="2:10" ht="25.5" customHeight="1">
      <c r="B6" s="4" t="s">
        <v>6</v>
      </c>
      <c r="C6" s="5">
        <v>125</v>
      </c>
      <c r="E6" s="4" t="s">
        <v>47</v>
      </c>
      <c r="F6" s="5">
        <v>175</v>
      </c>
      <c r="H6" s="8"/>
      <c r="I6" s="23">
        <f>F12/F11</f>
        <v>0.66666666666666663</v>
      </c>
      <c r="J6" s="8"/>
    </row>
    <row r="7" spans="2:10" ht="25.5" customHeight="1">
      <c r="B7" s="4" t="s">
        <v>7</v>
      </c>
      <c r="C7" s="5">
        <v>30</v>
      </c>
      <c r="E7" s="4" t="s">
        <v>15</v>
      </c>
      <c r="F7" s="5">
        <v>400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>
        <v>50</v>
      </c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0"/>
      <c r="J10" s="10"/>
    </row>
    <row r="11" spans="2:10" ht="25.5" customHeight="1">
      <c r="B11" s="4" t="s">
        <v>11</v>
      </c>
      <c r="C11" s="5">
        <v>350</v>
      </c>
      <c r="E11" s="4" t="s">
        <v>18</v>
      </c>
      <c r="F11" s="5">
        <f>SUM(F5:F8)</f>
        <v>2625</v>
      </c>
      <c r="H11" s="26"/>
      <c r="I11" s="26"/>
      <c r="J11" s="26"/>
    </row>
    <row r="12" spans="2:10" ht="25.5" customHeight="1" thickBot="1">
      <c r="B12" s="4" t="s">
        <v>12</v>
      </c>
      <c r="C12" s="5">
        <v>250</v>
      </c>
      <c r="E12" s="11" t="s">
        <v>19</v>
      </c>
      <c r="F12" s="12">
        <f>SUM(C5:C13)</f>
        <v>1750</v>
      </c>
      <c r="H12" s="26"/>
      <c r="I12" s="26"/>
      <c r="J12" s="26"/>
    </row>
    <row r="13" spans="2:10" ht="25.5" customHeight="1" thickTop="1">
      <c r="B13" s="4" t="s">
        <v>13</v>
      </c>
      <c r="C13" s="5">
        <v>40</v>
      </c>
      <c r="E13" s="4" t="s">
        <v>20</v>
      </c>
      <c r="F13" s="5">
        <f>F11-F12</f>
        <v>875</v>
      </c>
      <c r="H13" s="26"/>
      <c r="I13" s="26"/>
      <c r="J13" s="26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{83F945DD-0BF6-4ADE-9ABD-317BF91D3606}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945DD-0BF6-4ADE-9ABD-317BF91D3606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"/>
  <sheetViews>
    <sheetView zoomScale="120" zoomScaleNormal="12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7109375" style="1" customWidth="1"/>
    <col min="11" max="16384" width="9.140625" style="1"/>
  </cols>
  <sheetData>
    <row r="1" spans="2:10" ht="78.75" customHeight="1">
      <c r="B1" s="27" t="s">
        <v>27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1720</v>
      </c>
      <c r="J5" s="6"/>
    </row>
    <row r="6" spans="2:10" ht="25.5" customHeight="1">
      <c r="B6" s="4" t="s">
        <v>6</v>
      </c>
      <c r="C6" s="5">
        <v>135</v>
      </c>
      <c r="E6" s="4" t="s">
        <v>47</v>
      </c>
      <c r="F6" s="5">
        <v>175</v>
      </c>
      <c r="H6" s="8"/>
      <c r="I6" s="23">
        <f>F12/F11</f>
        <v>0.65523809523809529</v>
      </c>
      <c r="J6" s="8"/>
    </row>
    <row r="7" spans="2:10" ht="25.5" customHeight="1">
      <c r="B7" s="4" t="s">
        <v>7</v>
      </c>
      <c r="C7" s="5">
        <v>30</v>
      </c>
      <c r="E7" s="4" t="s">
        <v>15</v>
      </c>
      <c r="F7" s="5">
        <v>400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>
        <v>50</v>
      </c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0"/>
      <c r="J10" s="10"/>
    </row>
    <row r="11" spans="2:10" ht="25.5" customHeight="1">
      <c r="B11" s="4" t="s">
        <v>11</v>
      </c>
      <c r="C11" s="5">
        <v>350</v>
      </c>
      <c r="E11" s="4" t="s">
        <v>18</v>
      </c>
      <c r="F11" s="5">
        <f>SUM(F5:F8)</f>
        <v>2625</v>
      </c>
      <c r="H11" s="26"/>
      <c r="I11" s="26"/>
      <c r="J11" s="26"/>
    </row>
    <row r="12" spans="2:10" ht="25.5" customHeight="1" thickBot="1">
      <c r="B12" s="4" t="s">
        <v>12</v>
      </c>
      <c r="C12" s="5">
        <v>210</v>
      </c>
      <c r="E12" s="11" t="s">
        <v>19</v>
      </c>
      <c r="F12" s="12">
        <f>SUM(C5:C13)</f>
        <v>1720</v>
      </c>
      <c r="H12" s="26"/>
      <c r="I12" s="26"/>
      <c r="J12" s="26"/>
    </row>
    <row r="13" spans="2:10" ht="25.5" customHeight="1" thickTop="1">
      <c r="B13" s="4" t="s">
        <v>13</v>
      </c>
      <c r="C13" s="5">
        <v>40</v>
      </c>
      <c r="E13" s="4" t="s">
        <v>20</v>
      </c>
      <c r="F13" s="5">
        <f>F11-F12</f>
        <v>905</v>
      </c>
      <c r="H13" s="26"/>
      <c r="I13" s="26"/>
      <c r="J13" s="26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{3EBE59F4-288D-4206-8ADC-19E91939F657}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E59F4-288D-4206-8ADC-19E91939F657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5"/>
  <sheetViews>
    <sheetView zoomScale="120" zoomScaleNormal="12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140625" style="1" customWidth="1"/>
    <col min="11" max="16384" width="9.140625" style="1"/>
  </cols>
  <sheetData>
    <row r="1" spans="2:10" ht="78.75" customHeight="1">
      <c r="B1" s="27" t="s">
        <v>37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1720</v>
      </c>
      <c r="J5" s="6"/>
    </row>
    <row r="6" spans="2:10" ht="25.5" customHeight="1">
      <c r="B6" s="4" t="s">
        <v>6</v>
      </c>
      <c r="C6" s="5">
        <v>135</v>
      </c>
      <c r="E6" s="4" t="s">
        <v>47</v>
      </c>
      <c r="F6" s="5">
        <v>175</v>
      </c>
      <c r="H6" s="8"/>
      <c r="I6" s="23">
        <f>F12/F11</f>
        <v>0.65523809523809529</v>
      </c>
      <c r="J6" s="8"/>
    </row>
    <row r="7" spans="2:10" ht="25.5" customHeight="1">
      <c r="B7" s="4" t="s">
        <v>7</v>
      </c>
      <c r="C7" s="5">
        <v>30</v>
      </c>
      <c r="E7" s="4" t="s">
        <v>15</v>
      </c>
      <c r="F7" s="5">
        <v>400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>
        <v>50</v>
      </c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0"/>
      <c r="J10" s="10"/>
    </row>
    <row r="11" spans="2:10" ht="25.5" customHeight="1">
      <c r="B11" s="4" t="s">
        <v>11</v>
      </c>
      <c r="C11" s="5">
        <v>350</v>
      </c>
      <c r="E11" s="4" t="s">
        <v>18</v>
      </c>
      <c r="F11" s="5">
        <f>SUM(F5:F8)</f>
        <v>2625</v>
      </c>
      <c r="H11" s="26"/>
      <c r="I11" s="26"/>
      <c r="J11" s="26"/>
    </row>
    <row r="12" spans="2:10" ht="25.5" customHeight="1" thickBot="1">
      <c r="B12" s="4" t="s">
        <v>12</v>
      </c>
      <c r="C12" s="5">
        <v>210</v>
      </c>
      <c r="E12" s="11" t="s">
        <v>19</v>
      </c>
      <c r="F12" s="12">
        <f>SUM(C5:C13)</f>
        <v>1720</v>
      </c>
      <c r="H12" s="26"/>
      <c r="I12" s="26"/>
      <c r="J12" s="26"/>
    </row>
    <row r="13" spans="2:10" ht="25.5" customHeight="1" thickTop="1">
      <c r="B13" s="4" t="s">
        <v>13</v>
      </c>
      <c r="C13" s="5">
        <v>40</v>
      </c>
      <c r="E13" s="4" t="s">
        <v>20</v>
      </c>
      <c r="F13" s="5">
        <f>F11-F12</f>
        <v>905</v>
      </c>
      <c r="H13" s="26"/>
      <c r="I13" s="26"/>
      <c r="J13" s="26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{B9923D65-B380-44A1-B53F-BCD337E6BC7D}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23D65-B380-44A1-B53F-BCD337E6BC7D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5"/>
  <sheetViews>
    <sheetView zoomScale="120" zoomScaleNormal="12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5703125" style="1" customWidth="1"/>
    <col min="11" max="16384" width="9.140625" style="1"/>
  </cols>
  <sheetData>
    <row r="1" spans="2:10" ht="78.75" customHeight="1">
      <c r="B1" s="27" t="s">
        <v>36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1720</v>
      </c>
      <c r="J5" s="6"/>
    </row>
    <row r="6" spans="2:10" ht="25.5" customHeight="1">
      <c r="B6" s="4" t="s">
        <v>6</v>
      </c>
      <c r="C6" s="5">
        <v>135</v>
      </c>
      <c r="E6" s="4" t="s">
        <v>47</v>
      </c>
      <c r="F6" s="5">
        <v>175</v>
      </c>
      <c r="H6" s="8"/>
      <c r="I6" s="23">
        <f>F12/F11</f>
        <v>0.65523809523809529</v>
      </c>
      <c r="J6" s="8"/>
    </row>
    <row r="7" spans="2:10" ht="25.5" customHeight="1">
      <c r="B7" s="4" t="s">
        <v>7</v>
      </c>
      <c r="C7" s="5">
        <v>30</v>
      </c>
      <c r="E7" s="4" t="s">
        <v>15</v>
      </c>
      <c r="F7" s="5">
        <v>400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>
        <v>50</v>
      </c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0"/>
      <c r="J10" s="10"/>
    </row>
    <row r="11" spans="2:10" ht="25.5" customHeight="1">
      <c r="B11" s="4" t="s">
        <v>11</v>
      </c>
      <c r="C11" s="5">
        <v>350</v>
      </c>
      <c r="E11" s="4" t="s">
        <v>18</v>
      </c>
      <c r="F11" s="5">
        <f>SUM(F5:F8)</f>
        <v>2625</v>
      </c>
      <c r="H11" s="26"/>
      <c r="I11" s="26"/>
      <c r="J11" s="26"/>
    </row>
    <row r="12" spans="2:10" ht="25.5" customHeight="1" thickBot="1">
      <c r="B12" s="4" t="s">
        <v>12</v>
      </c>
      <c r="C12" s="5">
        <v>210</v>
      </c>
      <c r="E12" s="11" t="s">
        <v>19</v>
      </c>
      <c r="F12" s="12">
        <f>SUM(C5:C13)</f>
        <v>1720</v>
      </c>
      <c r="H12" s="26"/>
      <c r="I12" s="26"/>
      <c r="J12" s="26"/>
    </row>
    <row r="13" spans="2:10" ht="25.5" customHeight="1" thickTop="1">
      <c r="B13" s="4" t="s">
        <v>13</v>
      </c>
      <c r="C13" s="5">
        <v>40</v>
      </c>
      <c r="E13" s="4" t="s">
        <v>20</v>
      </c>
      <c r="F13" s="5">
        <f>F11-F12</f>
        <v>905</v>
      </c>
      <c r="H13" s="26"/>
      <c r="I13" s="26"/>
      <c r="J13" s="26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{992DA431-FE27-4561-96C5-4F7611F420AE}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2DA431-FE27-4561-96C5-4F7611F420AE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5"/>
  <sheetViews>
    <sheetView zoomScale="120" zoomScaleNormal="12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42578125" style="1" customWidth="1"/>
    <col min="11" max="16384" width="9.140625" style="1"/>
  </cols>
  <sheetData>
    <row r="1" spans="2:10" ht="78.75" customHeight="1">
      <c r="B1" s="27" t="s">
        <v>35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1720</v>
      </c>
      <c r="J5" s="6"/>
    </row>
    <row r="6" spans="2:10" ht="25.5" customHeight="1">
      <c r="B6" s="4" t="s">
        <v>6</v>
      </c>
      <c r="C6" s="5">
        <v>135</v>
      </c>
      <c r="E6" s="4" t="s">
        <v>47</v>
      </c>
      <c r="F6" s="5">
        <v>175</v>
      </c>
      <c r="H6" s="8"/>
      <c r="I6" s="23">
        <f>F12/F11</f>
        <v>0.65523809523809529</v>
      </c>
      <c r="J6" s="8"/>
    </row>
    <row r="7" spans="2:10" ht="25.5" customHeight="1">
      <c r="B7" s="4" t="s">
        <v>7</v>
      </c>
      <c r="C7" s="5">
        <v>30</v>
      </c>
      <c r="E7" s="4" t="s">
        <v>15</v>
      </c>
      <c r="F7" s="5">
        <v>400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>
        <v>50</v>
      </c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0"/>
      <c r="J10" s="10"/>
    </row>
    <row r="11" spans="2:10" ht="25.5" customHeight="1">
      <c r="B11" s="4" t="s">
        <v>11</v>
      </c>
      <c r="C11" s="5">
        <v>350</v>
      </c>
      <c r="E11" s="4" t="s">
        <v>18</v>
      </c>
      <c r="F11" s="5">
        <f>SUM(F5:F8)</f>
        <v>2625</v>
      </c>
      <c r="H11" s="26"/>
      <c r="I11" s="26"/>
      <c r="J11" s="26"/>
    </row>
    <row r="12" spans="2:10" ht="25.5" customHeight="1" thickBot="1">
      <c r="B12" s="4" t="s">
        <v>12</v>
      </c>
      <c r="C12" s="5">
        <v>210</v>
      </c>
      <c r="E12" s="11" t="s">
        <v>19</v>
      </c>
      <c r="F12" s="12">
        <f>SUM(C5:C13)</f>
        <v>1720</v>
      </c>
      <c r="H12" s="26"/>
      <c r="I12" s="26"/>
      <c r="J12" s="26"/>
    </row>
    <row r="13" spans="2:10" ht="25.5" customHeight="1" thickTop="1">
      <c r="B13" s="4" t="s">
        <v>13</v>
      </c>
      <c r="C13" s="5">
        <v>40</v>
      </c>
      <c r="E13" s="4" t="s">
        <v>20</v>
      </c>
      <c r="F13" s="5">
        <f>F11-F12</f>
        <v>905</v>
      </c>
      <c r="H13" s="26"/>
      <c r="I13" s="26"/>
      <c r="J13" s="26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{49720EDA-2A2D-4571-B808-F74EEC0A3EBB}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720EDA-2A2D-4571-B808-F74EEC0A3EBB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5"/>
  <sheetViews>
    <sheetView zoomScale="120" zoomScaleNormal="12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28515625" style="1" customWidth="1"/>
    <col min="11" max="16384" width="9.140625" style="1"/>
  </cols>
  <sheetData>
    <row r="1" spans="2:10" ht="78.75" customHeight="1">
      <c r="B1" s="27" t="s">
        <v>34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1720</v>
      </c>
      <c r="J5" s="6"/>
    </row>
    <row r="6" spans="2:10" ht="25.5" customHeight="1">
      <c r="B6" s="4" t="s">
        <v>6</v>
      </c>
      <c r="C6" s="5">
        <v>135</v>
      </c>
      <c r="E6" s="4" t="s">
        <v>47</v>
      </c>
      <c r="F6" s="5">
        <v>175</v>
      </c>
      <c r="H6" s="8"/>
      <c r="I6" s="23">
        <f>F12/F11</f>
        <v>0.65523809523809529</v>
      </c>
      <c r="J6" s="8"/>
    </row>
    <row r="7" spans="2:10" ht="25.5" customHeight="1">
      <c r="B7" s="4" t="s">
        <v>7</v>
      </c>
      <c r="C7" s="5">
        <v>30</v>
      </c>
      <c r="E7" s="4" t="s">
        <v>15</v>
      </c>
      <c r="F7" s="5">
        <v>400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>
        <v>50</v>
      </c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0"/>
      <c r="J10" s="10"/>
    </row>
    <row r="11" spans="2:10" ht="25.5" customHeight="1">
      <c r="B11" s="4" t="s">
        <v>11</v>
      </c>
      <c r="C11" s="5">
        <v>350</v>
      </c>
      <c r="E11" s="4" t="s">
        <v>18</v>
      </c>
      <c r="F11" s="5">
        <f>SUM(F5:F8)</f>
        <v>2625</v>
      </c>
      <c r="H11" s="26"/>
      <c r="I11" s="26"/>
      <c r="J11" s="26"/>
    </row>
    <row r="12" spans="2:10" ht="25.5" customHeight="1" thickBot="1">
      <c r="B12" s="4" t="s">
        <v>12</v>
      </c>
      <c r="C12" s="5">
        <v>210</v>
      </c>
      <c r="E12" s="11" t="s">
        <v>19</v>
      </c>
      <c r="F12" s="12">
        <f>SUM(C5:C13)</f>
        <v>1720</v>
      </c>
      <c r="H12" s="26"/>
      <c r="I12" s="26"/>
      <c r="J12" s="26"/>
    </row>
    <row r="13" spans="2:10" ht="25.5" customHeight="1" thickTop="1">
      <c r="B13" s="4" t="s">
        <v>13</v>
      </c>
      <c r="C13" s="5">
        <v>40</v>
      </c>
      <c r="E13" s="4" t="s">
        <v>20</v>
      </c>
      <c r="F13" s="5">
        <f>F11-F12</f>
        <v>905</v>
      </c>
      <c r="H13" s="26"/>
      <c r="I13" s="26"/>
      <c r="J13" s="26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{C5059D6B-FBB1-475B-99A2-7886E734F69B}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059D6B-FBB1-475B-99A2-7886E734F69B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5"/>
  <sheetViews>
    <sheetView zoomScale="120" zoomScaleNormal="120" workbookViewId="0">
      <selection activeCell="K2" sqref="K2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4.5703125" style="1" customWidth="1"/>
    <col min="11" max="16384" width="9.140625" style="1"/>
  </cols>
  <sheetData>
    <row r="1" spans="2:10" ht="78.75" customHeight="1">
      <c r="B1" s="27" t="s">
        <v>33</v>
      </c>
      <c r="C1" s="27"/>
      <c r="D1" s="27"/>
      <c r="E1" s="27"/>
      <c r="F1" s="27"/>
      <c r="G1" s="27"/>
      <c r="H1" s="28">
        <v>2024</v>
      </c>
      <c r="I1" s="28"/>
      <c r="J1" s="28"/>
    </row>
    <row r="2" spans="2:10" ht="11.25" customHeight="1"/>
    <row r="3" spans="2:10" ht="25.5" customHeight="1">
      <c r="B3" s="22" t="s">
        <v>1</v>
      </c>
      <c r="C3" s="22"/>
      <c r="E3" s="22" t="s">
        <v>24</v>
      </c>
      <c r="F3" s="22"/>
      <c r="H3" s="29" t="s">
        <v>22</v>
      </c>
      <c r="I3" s="29"/>
      <c r="J3" s="29"/>
    </row>
    <row r="4" spans="2:10" ht="25.5" customHeight="1" thickBot="1">
      <c r="B4" s="2" t="s">
        <v>2</v>
      </c>
      <c r="C4" s="3" t="s">
        <v>3</v>
      </c>
      <c r="E4" s="2" t="s">
        <v>4</v>
      </c>
      <c r="F4" s="3" t="s">
        <v>3</v>
      </c>
      <c r="H4" s="30"/>
      <c r="I4" s="30"/>
      <c r="J4" s="30"/>
    </row>
    <row r="5" spans="2:10" ht="25.5" customHeight="1" thickBot="1">
      <c r="B5" s="4" t="s">
        <v>5</v>
      </c>
      <c r="C5" s="5">
        <v>700</v>
      </c>
      <c r="E5" s="4" t="s">
        <v>14</v>
      </c>
      <c r="F5" s="5">
        <v>2000</v>
      </c>
      <c r="H5" s="6"/>
      <c r="I5" s="7">
        <f>F12</f>
        <v>1720</v>
      </c>
      <c r="J5" s="6"/>
    </row>
    <row r="6" spans="2:10" ht="25.5" customHeight="1">
      <c r="B6" s="4" t="s">
        <v>6</v>
      </c>
      <c r="C6" s="5">
        <v>135</v>
      </c>
      <c r="E6" s="4" t="s">
        <v>47</v>
      </c>
      <c r="F6" s="5">
        <v>175</v>
      </c>
      <c r="H6" s="8"/>
      <c r="I6" s="23">
        <f>F12/F11</f>
        <v>0.65523809523809529</v>
      </c>
      <c r="J6" s="8"/>
    </row>
    <row r="7" spans="2:10" ht="25.5" customHeight="1">
      <c r="B7" s="4" t="s">
        <v>7</v>
      </c>
      <c r="C7" s="5">
        <v>30</v>
      </c>
      <c r="E7" s="4" t="s">
        <v>15</v>
      </c>
      <c r="F7" s="5">
        <v>400</v>
      </c>
      <c r="H7" s="9"/>
      <c r="I7" s="24"/>
      <c r="J7" s="9"/>
    </row>
    <row r="8" spans="2:10" ht="25.5" customHeight="1">
      <c r="B8" s="4" t="s">
        <v>8</v>
      </c>
      <c r="C8" s="5">
        <v>90</v>
      </c>
      <c r="E8" s="4" t="s">
        <v>16</v>
      </c>
      <c r="F8" s="5">
        <v>50</v>
      </c>
    </row>
    <row r="9" spans="2:10" ht="25.5" customHeight="1">
      <c r="B9" s="4" t="s">
        <v>9</v>
      </c>
      <c r="C9" s="5">
        <v>90</v>
      </c>
      <c r="H9" s="25" t="s">
        <v>23</v>
      </c>
      <c r="I9" s="25"/>
      <c r="J9" s="25"/>
    </row>
    <row r="10" spans="2:10" ht="25.5" customHeight="1">
      <c r="B10" s="4" t="s">
        <v>10</v>
      </c>
      <c r="C10" s="5">
        <v>75</v>
      </c>
      <c r="E10" s="22" t="s">
        <v>17</v>
      </c>
      <c r="F10" s="22"/>
      <c r="H10" s="10"/>
      <c r="I10" s="10"/>
      <c r="J10" s="10"/>
    </row>
    <row r="11" spans="2:10" ht="25.5" customHeight="1">
      <c r="B11" s="4" t="s">
        <v>11</v>
      </c>
      <c r="C11" s="5">
        <v>350</v>
      </c>
      <c r="E11" s="4" t="s">
        <v>18</v>
      </c>
      <c r="F11" s="5">
        <f>SUM(F5:F8)</f>
        <v>2625</v>
      </c>
      <c r="H11" s="26"/>
      <c r="I11" s="26"/>
      <c r="J11" s="26"/>
    </row>
    <row r="12" spans="2:10" ht="25.5" customHeight="1" thickBot="1">
      <c r="B12" s="4" t="s">
        <v>12</v>
      </c>
      <c r="C12" s="5">
        <v>210</v>
      </c>
      <c r="E12" s="11" t="s">
        <v>19</v>
      </c>
      <c r="F12" s="12">
        <f>SUM(C5:C13)</f>
        <v>1720</v>
      </c>
      <c r="H12" s="26"/>
      <c r="I12" s="26"/>
      <c r="J12" s="26"/>
    </row>
    <row r="13" spans="2:10" ht="25.5" customHeight="1" thickTop="1">
      <c r="B13" s="4" t="s">
        <v>13</v>
      </c>
      <c r="C13" s="5">
        <v>40</v>
      </c>
      <c r="E13" s="4" t="s">
        <v>20</v>
      </c>
      <c r="F13" s="5">
        <f>F11-F12</f>
        <v>905</v>
      </c>
      <c r="H13" s="26"/>
      <c r="I13" s="26"/>
      <c r="J13" s="26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{831C626B-B4A1-4A69-809E-AA13906F92D1}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92" orientation="landscape" r:id="rId1"/>
  <headerFooter>
    <oddFooter>&amp;C&amp;A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1C626B-B4A1-4A69-809E-AA13906F92D1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CC785676712E949957FCA497BA96B91" ma:contentTypeVersion="15" ma:contentTypeDescription="Yeni belge oluşturun." ma:contentTypeScope="" ma:versionID="f69ca9722da83ea6a286b919b9f39329">
  <xsd:schema xmlns:xsd="http://www.w3.org/2001/XMLSchema" xmlns:xs="http://www.w3.org/2001/XMLSchema" xmlns:p="http://schemas.microsoft.com/office/2006/metadata/properties" xmlns:ns3="41d585ac-239b-4d93-a0e3-f03315d7f285" xmlns:ns4="27ef7baf-911b-4f45-89e8-ab6a1d243df8" targetNamespace="http://schemas.microsoft.com/office/2006/metadata/properties" ma:root="true" ma:fieldsID="98cdbb65d8ccbecb91622d4f32d7ee48" ns3:_="" ns4:_="">
    <xsd:import namespace="41d585ac-239b-4d93-a0e3-f03315d7f285"/>
    <xsd:import namespace="27ef7baf-911b-4f45-89e8-ab6a1d243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585ac-239b-4d93-a0e3-f03315d7f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f7baf-911b-4f45-89e8-ab6a1d243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1d585ac-239b-4d93-a0e3-f03315d7f285" xsi:nil="true"/>
  </documentManagement>
</p:properties>
</file>

<file path=customXml/itemProps1.xml><?xml version="1.0" encoding="utf-8"?>
<ds:datastoreItem xmlns:ds="http://schemas.openxmlformats.org/officeDocument/2006/customXml" ds:itemID="{64531255-018C-4EE0-8DAF-781A11A62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F8DDF6-C30E-42F1-A034-A21ECD32F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585ac-239b-4d93-a0e3-f03315d7f285"/>
    <ds:schemaRef ds:uri="27ef7baf-911b-4f45-89e8-ab6a1d243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D5833F-CBD6-4550-B803-614F0CC2B9EE}">
  <ds:schemaRefs>
    <ds:schemaRef ds:uri="27ef7baf-911b-4f45-89e8-ab6a1d243df8"/>
    <ds:schemaRef ds:uri="http://purl.org/dc/dcmitype/"/>
    <ds:schemaRef ds:uri="http://purl.org/dc/terms/"/>
    <ds:schemaRef ds:uri="41d585ac-239b-4d93-a0e3-f03315d7f285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Gider Özeti</vt:lpstr>
      <vt:lpstr>Ocak</vt:lpstr>
      <vt:lpstr>Şubat</vt:lpstr>
      <vt:lpstr>Mart</vt:lpstr>
      <vt:lpstr>Nisan</vt:lpstr>
      <vt:lpstr>Mayıs</vt:lpstr>
      <vt:lpstr>Haziran</vt:lpstr>
      <vt:lpstr>Temmuz</vt:lpstr>
      <vt:lpstr>Ağustos</vt:lpstr>
      <vt:lpstr>Eylül</vt:lpstr>
      <vt:lpstr>Ekim</vt:lpstr>
      <vt:lpstr>Kasım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Bronwen Nemaric</dc:creator>
  <cp:lastModifiedBy>Salman ÖZDEMİR</cp:lastModifiedBy>
  <cp:lastPrinted>2024-01-05T13:41:07Z</cp:lastPrinted>
  <dcterms:created xsi:type="dcterms:W3CDTF">2013-04-04T20:29:49Z</dcterms:created>
  <dcterms:modified xsi:type="dcterms:W3CDTF">2024-11-05T12:32:10Z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0x0101003CC785676712E949957FCA497BA96B91</vt:lpwstr>
  </property>
</Properties>
</file>